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Лист1!$A$1:$H$48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G22" i="1"/>
  <c r="H22" i="1"/>
  <c r="E22" i="1"/>
  <c r="G29" i="1"/>
  <c r="H29" i="1"/>
  <c r="E29" i="1"/>
  <c r="E21" i="1" l="1"/>
  <c r="H21" i="1" s="1"/>
  <c r="E17" i="1"/>
  <c r="H17" i="1" s="1"/>
  <c r="E18" i="1"/>
  <c r="H18" i="1" s="1"/>
  <c r="E38" i="1"/>
  <c r="G38" i="1" s="1"/>
  <c r="E30" i="1"/>
  <c r="E32" i="1"/>
  <c r="H32" i="1" s="1"/>
  <c r="E31" i="1"/>
  <c r="G31" i="1" s="1"/>
  <c r="D33" i="1"/>
  <c r="E35" i="1"/>
  <c r="H35" i="1" s="1"/>
  <c r="E23" i="1"/>
  <c r="G23" i="1" s="1"/>
  <c r="F33" i="1"/>
  <c r="E36" i="1"/>
  <c r="G36" i="1" s="1"/>
  <c r="E34" i="1"/>
  <c r="G34" i="1" s="1"/>
  <c r="E28" i="1"/>
  <c r="H28" i="1" s="1"/>
  <c r="F16" i="1"/>
  <c r="D16" i="1"/>
  <c r="E37" i="1"/>
  <c r="G37" i="1" s="1"/>
  <c r="E20" i="1"/>
  <c r="H20" i="1" s="1"/>
  <c r="E19" i="1"/>
  <c r="H19" i="1" s="1"/>
  <c r="E27" i="1"/>
  <c r="H27" i="1" s="1"/>
  <c r="E26" i="1"/>
  <c r="G26" i="1" s="1"/>
  <c r="E25" i="1"/>
  <c r="H25" i="1" s="1"/>
  <c r="E24" i="1"/>
  <c r="H24" i="1" s="1"/>
  <c r="H31" i="1" l="1"/>
  <c r="G32" i="1"/>
  <c r="H38" i="1"/>
  <c r="G30" i="1"/>
  <c r="H34" i="1"/>
  <c r="G35" i="1"/>
  <c r="G33" i="1" s="1"/>
  <c r="G28" i="1"/>
  <c r="G21" i="1"/>
  <c r="H23" i="1"/>
  <c r="H36" i="1"/>
  <c r="E33" i="1"/>
  <c r="H33" i="1" s="1"/>
  <c r="H37" i="1"/>
  <c r="G20" i="1"/>
  <c r="E16" i="1"/>
  <c r="H26" i="1"/>
  <c r="G25" i="1"/>
  <c r="G24" i="1"/>
  <c r="G19" i="1"/>
  <c r="G27" i="1"/>
  <c r="G18" i="1"/>
  <c r="H30" i="1"/>
  <c r="G17" i="1"/>
  <c r="H16" i="1" l="1"/>
  <c r="H14" i="1"/>
  <c r="G16" i="1"/>
</calcChain>
</file>

<file path=xl/sharedStrings.xml><?xml version="1.0" encoding="utf-8"?>
<sst xmlns="http://schemas.openxmlformats.org/spreadsheetml/2006/main" count="100" uniqueCount="90">
  <si>
    <t>Наименование расходования</t>
  </si>
  <si>
    <t>код строки</t>
  </si>
  <si>
    <t>бюджетные ассигнования, утвержденные Законом об областном бюджете</t>
  </si>
  <si>
    <t>исполнено</t>
  </si>
  <si>
    <t>результат исполнения</t>
  </si>
  <si>
    <t>процент исполнения, %</t>
  </si>
  <si>
    <t>не исполнено (гр.5-гр.6)</t>
  </si>
  <si>
    <t>Информация о направлениях использования бюджетных ассигнований дорожного фонда</t>
  </si>
  <si>
    <t xml:space="preserve">Наименование органа исполнительной </t>
  </si>
  <si>
    <t>исполнительной власти</t>
  </si>
  <si>
    <t>КОДЫ</t>
  </si>
  <si>
    <t>Форма по ОКУД</t>
  </si>
  <si>
    <t>Дата</t>
  </si>
  <si>
    <t>Переодичность: квартальная, годовая</t>
  </si>
  <si>
    <t>0507069</t>
  </si>
  <si>
    <t>819</t>
  </si>
  <si>
    <t>Глава по БК</t>
  </si>
  <si>
    <t>Единица измерения: руб.</t>
  </si>
  <si>
    <t>по ОКЕИ</t>
  </si>
  <si>
    <t>383</t>
  </si>
  <si>
    <t>Расходы, всего</t>
  </si>
  <si>
    <t>010</t>
  </si>
  <si>
    <t>в том числе:</t>
  </si>
  <si>
    <t xml:space="preserve">Развитие и совершенствование сети автомобильных дорог местного значения общего пользования </t>
  </si>
  <si>
    <t>Обеспечение сохранности автомобильных дорог местного значения и условий безопасности движения по ним</t>
  </si>
  <si>
    <t>Расходы на выплаты персоналу казенных учреждений</t>
  </si>
  <si>
    <t>Иные закупки товаров, работ и услуг для обеспечения государственных нужд</t>
  </si>
  <si>
    <t>Исполнение судебных актов</t>
  </si>
  <si>
    <t xml:space="preserve">Учреждения, осуществляющие функции и полномочия по управлению в сфере дорожного хозяйства, в т.ч. </t>
  </si>
  <si>
    <t>Директор департамента строительства</t>
  </si>
  <si>
    <t>Обеспечение сохранности автомобильных дорог регионального значения и условий безопасности движения по ним</t>
  </si>
  <si>
    <t>Развитие и совершенствование сети автомобильных дорог регионального значения общего пользования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</si>
  <si>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</si>
  <si>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</si>
  <si>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</si>
  <si>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</si>
  <si>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</si>
  <si>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</si>
  <si>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</si>
  <si>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</si>
  <si>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</si>
  <si>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070</t>
  </si>
  <si>
    <t>код бюджетной классификации (глава, раздел, подраздел, целевая статья, вид расходов)</t>
  </si>
  <si>
    <t>080</t>
  </si>
  <si>
    <t>Осуществление расходов на обслуживание долговых обязательств, связанных с использованием кредитов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</si>
  <si>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бюджетные ассигнования, утвержденные сводной бюджетной росписью с учетом изменений</t>
  </si>
  <si>
    <t>Уплата налогов, сборов и иных платежей</t>
  </si>
  <si>
    <t>Реализация мероприятий региональных программ в сфере дорожного хозяйства по решениям Правительства РФ в т.ч.</t>
  </si>
  <si>
    <t>Бюджетные инвестиции</t>
  </si>
  <si>
    <t>Иные межбюджетные трансферты</t>
  </si>
  <si>
    <t>090</t>
  </si>
  <si>
    <t>100</t>
  </si>
  <si>
    <t>110</t>
  </si>
  <si>
    <t>111</t>
  </si>
  <si>
    <t>112</t>
  </si>
  <si>
    <t>120</t>
  </si>
  <si>
    <t xml:space="preserve">819 0409 19321 10370 </t>
  </si>
  <si>
    <t>819 0409 19321 10370 110</t>
  </si>
  <si>
    <t>819 0409 19321 10370 240</t>
  </si>
  <si>
    <t>819 0409 19321 10370 830</t>
  </si>
  <si>
    <t>819 0409 19321 10370 850</t>
  </si>
  <si>
    <t>819 0409 19321 16140 410</t>
  </si>
  <si>
    <t>819 0409 19321 16150 240</t>
  </si>
  <si>
    <t>819 0409 19321 16160 520</t>
  </si>
  <si>
    <t>819 0409 19321 16170 520</t>
  </si>
  <si>
    <t xml:space="preserve">819 0409 19321 54200 </t>
  </si>
  <si>
    <t xml:space="preserve">819 0409 19321 54200 410 </t>
  </si>
  <si>
    <t>819 0409 19321 54200 540</t>
  </si>
  <si>
    <t>819 0409 19321 54200 240</t>
  </si>
  <si>
    <t>113</t>
  </si>
  <si>
    <t>Иные закупки товаров, работ и услуг для обеспечения государственных (муниципальных) нужд</t>
  </si>
  <si>
    <t>Субсидии</t>
  </si>
  <si>
    <t>821 0409 19321 R4200  520</t>
  </si>
  <si>
    <t>Департамент строительства Брянской области</t>
  </si>
  <si>
    <t>Повышение безопасности дорожного движения</t>
  </si>
  <si>
    <t>Брянской области</t>
  </si>
  <si>
    <t>Исп. О.В. Зуйкова</t>
  </si>
  <si>
    <t>на 1 января 2020 года</t>
  </si>
  <si>
    <t>Е.Н. Захаренко</t>
  </si>
  <si>
    <t>01.01.2020</t>
  </si>
  <si>
    <t>819 0409 021R3 16190 240</t>
  </si>
  <si>
    <t>819 0409 172C2 R5670 520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</si>
  <si>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</si>
  <si>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819 0409 193R1 53930 240</t>
  </si>
  <si>
    <t>819 0409 193R1 53930 540</t>
  </si>
  <si>
    <t>819 0409 194F1 15021 520</t>
  </si>
  <si>
    <t>820 0409 40111 18650  520</t>
  </si>
  <si>
    <t>819 0409 172C2 R5670 410</t>
  </si>
  <si>
    <t>130</t>
  </si>
  <si>
    <t>Тел. 77-01-70 (232)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</si>
</sst>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7" fillId="0" borderId="7">
      <alignment horizontal="right" shrinkToFit="1"/>
    </xf>
    <xf numFmtId="0" fontId="7" fillId="0" borderId="8">
      <alignment horizontal="left" wrapText="1" indent="2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1" fontId="2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2" fillId="0" borderId="6" xfId="0" applyFont="1" applyBorder="1"/>
    <xf numFmtId="0" fontId="2" fillId="0" borderId="1" xfId="0" applyNumberFormat="1" applyFont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3">
    <cellStyle name="xl77" xfId="2"/>
    <cellStyle name="xl9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25" zoomScaleNormal="100" zoomScaleSheetLayoutView="100" workbookViewId="0">
      <selection activeCell="E28" sqref="E28"/>
    </sheetView>
  </sheetViews>
  <sheetFormatPr defaultRowHeight="14.4" x14ac:dyDescent="0.3"/>
  <cols>
    <col min="1" max="1" width="31.44140625" customWidth="1"/>
    <col min="2" max="2" width="6.44140625" customWidth="1"/>
    <col min="3" max="3" width="27" customWidth="1"/>
    <col min="4" max="4" width="19.109375" customWidth="1"/>
    <col min="5" max="5" width="21.5546875" customWidth="1"/>
    <col min="6" max="6" width="19.109375" customWidth="1"/>
    <col min="7" max="7" width="16.88671875" customWidth="1"/>
    <col min="8" max="8" width="15.33203125" customWidth="1"/>
  </cols>
  <sheetData>
    <row r="1" spans="1:8" ht="18" x14ac:dyDescent="0.35">
      <c r="A1" s="16" t="s">
        <v>7</v>
      </c>
      <c r="B1" s="17"/>
      <c r="C1" s="17"/>
      <c r="D1" s="17"/>
      <c r="E1" s="17"/>
      <c r="F1" s="17"/>
      <c r="G1" s="17"/>
      <c r="H1" s="2"/>
    </row>
    <row r="2" spans="1:8" ht="18" customHeight="1" x14ac:dyDescent="0.3">
      <c r="A2" s="5"/>
      <c r="B2" s="5"/>
      <c r="C2" s="5"/>
      <c r="D2" s="5"/>
      <c r="E2" s="5"/>
      <c r="F2" s="5"/>
      <c r="G2" s="2"/>
      <c r="H2" s="3" t="s">
        <v>10</v>
      </c>
    </row>
    <row r="3" spans="1:8" ht="15.6" x14ac:dyDescent="0.3">
      <c r="A3" s="5"/>
      <c r="B3" s="5"/>
      <c r="C3" s="5"/>
      <c r="D3" s="5"/>
      <c r="E3" s="5"/>
      <c r="F3" s="5"/>
      <c r="G3" s="1" t="s">
        <v>11</v>
      </c>
      <c r="H3" s="6" t="s">
        <v>14</v>
      </c>
    </row>
    <row r="4" spans="1:8" ht="15.6" x14ac:dyDescent="0.3">
      <c r="A4" s="2"/>
      <c r="B4" s="2"/>
      <c r="C4" s="2"/>
      <c r="D4" s="2" t="s">
        <v>77</v>
      </c>
      <c r="E4" s="2"/>
      <c r="F4" s="2"/>
      <c r="G4" s="1" t="s">
        <v>12</v>
      </c>
      <c r="H4" s="6" t="s">
        <v>79</v>
      </c>
    </row>
    <row r="5" spans="1:8" ht="15.6" x14ac:dyDescent="0.3">
      <c r="A5" s="2"/>
      <c r="B5" s="2"/>
      <c r="C5" s="2"/>
      <c r="D5" s="2"/>
      <c r="E5" s="2"/>
      <c r="F5" s="2"/>
      <c r="G5" s="1"/>
      <c r="H5" s="6"/>
    </row>
    <row r="6" spans="1:8" ht="15.6" x14ac:dyDescent="0.3">
      <c r="A6" s="1" t="s">
        <v>8</v>
      </c>
      <c r="B6" s="2"/>
      <c r="C6" s="2" t="s">
        <v>73</v>
      </c>
      <c r="D6" s="2"/>
      <c r="E6" s="2"/>
      <c r="F6" s="2"/>
      <c r="G6" s="1" t="s">
        <v>16</v>
      </c>
      <c r="H6" s="6" t="s">
        <v>15</v>
      </c>
    </row>
    <row r="7" spans="1:8" ht="15.6" x14ac:dyDescent="0.3">
      <c r="A7" s="1" t="s">
        <v>9</v>
      </c>
      <c r="B7" s="2"/>
      <c r="C7" s="2"/>
      <c r="D7" s="2"/>
      <c r="E7" s="2"/>
      <c r="F7" s="2"/>
      <c r="G7" s="1"/>
      <c r="H7" s="6"/>
    </row>
    <row r="8" spans="1:8" ht="15.6" x14ac:dyDescent="0.3">
      <c r="A8" s="1" t="s">
        <v>13</v>
      </c>
      <c r="B8" s="2"/>
      <c r="C8" s="2"/>
      <c r="D8" s="2"/>
      <c r="E8" s="2"/>
      <c r="F8" s="2"/>
      <c r="G8" s="1"/>
      <c r="H8" s="6"/>
    </row>
    <row r="9" spans="1:8" ht="15.6" x14ac:dyDescent="0.3">
      <c r="A9" s="1" t="s">
        <v>17</v>
      </c>
      <c r="B9" s="2"/>
      <c r="C9" s="2"/>
      <c r="D9" s="2"/>
      <c r="E9" s="2"/>
      <c r="F9" s="2"/>
      <c r="G9" s="1" t="s">
        <v>18</v>
      </c>
      <c r="H9" s="6" t="s">
        <v>19</v>
      </c>
    </row>
    <row r="10" spans="1:8" ht="8.25" customHeight="1" x14ac:dyDescent="0.3">
      <c r="A10" s="2"/>
      <c r="B10" s="2"/>
      <c r="C10" s="2"/>
      <c r="D10" s="2"/>
      <c r="E10" s="2"/>
      <c r="F10" s="2"/>
      <c r="G10" s="2"/>
      <c r="H10" s="2"/>
    </row>
    <row r="11" spans="1:8" x14ac:dyDescent="0.3">
      <c r="A11" s="20" t="s">
        <v>0</v>
      </c>
      <c r="B11" s="20" t="s">
        <v>1</v>
      </c>
      <c r="C11" s="20" t="s">
        <v>42</v>
      </c>
      <c r="D11" s="20" t="s">
        <v>2</v>
      </c>
      <c r="E11" s="20" t="s">
        <v>45</v>
      </c>
      <c r="F11" s="20" t="s">
        <v>3</v>
      </c>
      <c r="G11" s="18" t="s">
        <v>4</v>
      </c>
      <c r="H11" s="19"/>
    </row>
    <row r="12" spans="1:8" ht="85.5" customHeight="1" x14ac:dyDescent="0.3">
      <c r="A12" s="21"/>
      <c r="B12" s="21"/>
      <c r="C12" s="21"/>
      <c r="D12" s="21"/>
      <c r="E12" s="21"/>
      <c r="F12" s="21"/>
      <c r="G12" s="9" t="s">
        <v>6</v>
      </c>
      <c r="H12" s="9" t="s">
        <v>5</v>
      </c>
    </row>
    <row r="13" spans="1:8" ht="15.6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15.6" x14ac:dyDescent="0.3">
      <c r="A14" s="7" t="s">
        <v>20</v>
      </c>
      <c r="B14" s="12" t="s">
        <v>21</v>
      </c>
      <c r="C14" s="7"/>
      <c r="D14" s="8">
        <f>D16+D24+D25+D26+D27+D30+D37+D21+D23+D28+D33+D38+D29+D31+D22</f>
        <v>6795013750.6299992</v>
      </c>
      <c r="E14" s="8">
        <f>E16+E24+E25+E26+E27+E30+E37+E21+E23+E28+E33+E38+E29+E31+E22</f>
        <v>6795013750.6299992</v>
      </c>
      <c r="F14" s="8">
        <f>F16+F24+F25+F26+F27+F30+F37+F21+F23+F28+F33+F38+F29+F31+F22</f>
        <v>6423112429.5600004</v>
      </c>
      <c r="G14" s="8">
        <f>G16+G24+G25+G26+G27+G30+G37+G21+G23+G28+G33+G38+G22+G29+G31</f>
        <v>371901321.07000011</v>
      </c>
      <c r="H14" s="8">
        <f t="shared" ref="H14:H23" si="0">F14/E14*100</f>
        <v>94.526849617699185</v>
      </c>
    </row>
    <row r="15" spans="1:8" ht="15.6" x14ac:dyDescent="0.3">
      <c r="A15" s="7" t="s">
        <v>22</v>
      </c>
      <c r="B15" s="12"/>
      <c r="C15" s="7"/>
      <c r="D15" s="8"/>
      <c r="E15" s="8"/>
      <c r="F15" s="8"/>
      <c r="G15" s="8"/>
      <c r="H15" s="8"/>
    </row>
    <row r="16" spans="1:8" ht="85.5" customHeight="1" x14ac:dyDescent="0.3">
      <c r="A16" s="7" t="s">
        <v>28</v>
      </c>
      <c r="B16" s="12" t="s">
        <v>32</v>
      </c>
      <c r="C16" s="7" t="s">
        <v>56</v>
      </c>
      <c r="D16" s="8">
        <f>SUM(D17:D20)</f>
        <v>231018373</v>
      </c>
      <c r="E16" s="8">
        <f>SUM(E17:E20)</f>
        <v>231018373</v>
      </c>
      <c r="F16" s="8">
        <f>SUM(F17:F20)</f>
        <v>224460383.38</v>
      </c>
      <c r="G16" s="8">
        <f>SUM(G17:G20)</f>
        <v>6557989.6200000048</v>
      </c>
      <c r="H16" s="8">
        <f t="shared" si="0"/>
        <v>97.16126923809648</v>
      </c>
    </row>
    <row r="17" spans="1:8" ht="31.2" x14ac:dyDescent="0.3">
      <c r="A17" s="7" t="s">
        <v>25</v>
      </c>
      <c r="B17" s="7" t="s">
        <v>33</v>
      </c>
      <c r="C17" s="7" t="s">
        <v>57</v>
      </c>
      <c r="D17" s="8">
        <v>63724929</v>
      </c>
      <c r="E17" s="8">
        <f t="shared" ref="E17:E23" si="1">D17</f>
        <v>63724929</v>
      </c>
      <c r="F17" s="8">
        <v>63626304.729999997</v>
      </c>
      <c r="G17" s="8">
        <f t="shared" ref="G17:G23" si="2">E17-F17</f>
        <v>98624.270000003278</v>
      </c>
      <c r="H17" s="8">
        <f t="shared" si="0"/>
        <v>99.845234397985749</v>
      </c>
    </row>
    <row r="18" spans="1:8" ht="46.8" x14ac:dyDescent="0.3">
      <c r="A18" s="7" t="s">
        <v>26</v>
      </c>
      <c r="B18" s="7" t="s">
        <v>34</v>
      </c>
      <c r="C18" s="7" t="s">
        <v>58</v>
      </c>
      <c r="D18" s="8">
        <v>35448518</v>
      </c>
      <c r="E18" s="8">
        <f t="shared" si="1"/>
        <v>35448518</v>
      </c>
      <c r="F18" s="8">
        <v>29545010.649999999</v>
      </c>
      <c r="G18" s="8">
        <f t="shared" si="2"/>
        <v>5903507.3500000015</v>
      </c>
      <c r="H18" s="8">
        <f t="shared" si="0"/>
        <v>83.346250610533275</v>
      </c>
    </row>
    <row r="19" spans="1:8" ht="31.5" customHeight="1" x14ac:dyDescent="0.3">
      <c r="A19" s="7" t="s">
        <v>27</v>
      </c>
      <c r="B19" s="7" t="s">
        <v>35</v>
      </c>
      <c r="C19" s="7" t="s">
        <v>59</v>
      </c>
      <c r="D19" s="8">
        <v>490770</v>
      </c>
      <c r="E19" s="8">
        <f t="shared" si="1"/>
        <v>490770</v>
      </c>
      <c r="F19" s="8">
        <v>490770</v>
      </c>
      <c r="G19" s="8">
        <f t="shared" si="2"/>
        <v>0</v>
      </c>
      <c r="H19" s="8">
        <f t="shared" si="0"/>
        <v>100</v>
      </c>
    </row>
    <row r="20" spans="1:8" ht="31.2" x14ac:dyDescent="0.3">
      <c r="A20" s="7" t="s">
        <v>46</v>
      </c>
      <c r="B20" s="7" t="s">
        <v>36</v>
      </c>
      <c r="C20" s="7" t="s">
        <v>60</v>
      </c>
      <c r="D20" s="8">
        <v>131354156</v>
      </c>
      <c r="E20" s="8">
        <f t="shared" si="1"/>
        <v>131354156</v>
      </c>
      <c r="F20" s="8">
        <v>130798298</v>
      </c>
      <c r="G20" s="8">
        <f t="shared" si="2"/>
        <v>555858</v>
      </c>
      <c r="H20" s="8">
        <f t="shared" si="0"/>
        <v>99.576824961670795</v>
      </c>
    </row>
    <row r="21" spans="1:8" ht="35.4" customHeight="1" x14ac:dyDescent="0.3">
      <c r="A21" s="7" t="s">
        <v>71</v>
      </c>
      <c r="B21" s="12" t="s">
        <v>37</v>
      </c>
      <c r="C21" s="7" t="s">
        <v>81</v>
      </c>
      <c r="D21" s="8">
        <v>44815589</v>
      </c>
      <c r="E21" s="8">
        <f t="shared" si="1"/>
        <v>44815589</v>
      </c>
      <c r="F21" s="8">
        <v>44572655.57</v>
      </c>
      <c r="G21" s="8">
        <f t="shared" si="2"/>
        <v>242933.4299999997</v>
      </c>
      <c r="H21" s="8">
        <f t="shared" si="0"/>
        <v>99.457926504101053</v>
      </c>
    </row>
    <row r="22" spans="1:8" ht="35.4" customHeight="1" x14ac:dyDescent="0.3">
      <c r="A22" s="7" t="s">
        <v>48</v>
      </c>
      <c r="B22" s="12" t="s">
        <v>38</v>
      </c>
      <c r="C22" s="7" t="s">
        <v>87</v>
      </c>
      <c r="D22" s="8">
        <v>680794626.11000001</v>
      </c>
      <c r="E22" s="8">
        <f t="shared" si="1"/>
        <v>680794626.11000001</v>
      </c>
      <c r="F22" s="8">
        <v>664639117.20000005</v>
      </c>
      <c r="G22" s="8">
        <f t="shared" si="2"/>
        <v>16155508.909999967</v>
      </c>
      <c r="H22" s="8">
        <f t="shared" si="0"/>
        <v>97.626962920916242</v>
      </c>
    </row>
    <row r="23" spans="1:8" ht="36.6" customHeight="1" x14ac:dyDescent="0.3">
      <c r="A23" s="11" t="s">
        <v>74</v>
      </c>
      <c r="B23" s="12" t="s">
        <v>39</v>
      </c>
      <c r="C23" s="7" t="s">
        <v>80</v>
      </c>
      <c r="D23" s="8">
        <v>8093798.0800000001</v>
      </c>
      <c r="E23" s="8">
        <f t="shared" si="1"/>
        <v>8093798.0800000001</v>
      </c>
      <c r="F23" s="8">
        <v>7807202.1900000004</v>
      </c>
      <c r="G23" s="8">
        <f t="shared" si="2"/>
        <v>286595.88999999966</v>
      </c>
      <c r="H23" s="8">
        <f t="shared" si="0"/>
        <v>96.459067953422434</v>
      </c>
    </row>
    <row r="24" spans="1:8" ht="63.75" customHeight="1" x14ac:dyDescent="0.3">
      <c r="A24" s="7" t="s">
        <v>31</v>
      </c>
      <c r="B24" s="12" t="s">
        <v>40</v>
      </c>
      <c r="C24" s="7" t="s">
        <v>61</v>
      </c>
      <c r="D24" s="8">
        <v>3743988.1</v>
      </c>
      <c r="E24" s="8">
        <f>D24</f>
        <v>3743988.1</v>
      </c>
      <c r="F24" s="8">
        <v>82527.399999999994</v>
      </c>
      <c r="G24" s="8">
        <f>E24-F24</f>
        <v>3661460.7</v>
      </c>
      <c r="H24" s="8">
        <f>F24/E24*100</f>
        <v>2.2042644847081645</v>
      </c>
    </row>
    <row r="25" spans="1:8" ht="83.25" customHeight="1" x14ac:dyDescent="0.3">
      <c r="A25" s="7" t="s">
        <v>30</v>
      </c>
      <c r="B25" s="12" t="s">
        <v>41</v>
      </c>
      <c r="C25" s="7" t="s">
        <v>62</v>
      </c>
      <c r="D25" s="8">
        <v>2695230443.3800001</v>
      </c>
      <c r="E25" s="8">
        <f t="shared" ref="E25:E38" si="3">D25</f>
        <v>2695230443.3800001</v>
      </c>
      <c r="F25" s="8">
        <v>2467674648.75</v>
      </c>
      <c r="G25" s="8">
        <f t="shared" ref="G25:G38" si="4">E25-F25</f>
        <v>227555794.63000011</v>
      </c>
      <c r="H25" s="8">
        <f t="shared" ref="H25:H38" si="5">F25/E25*100</f>
        <v>91.557093190716941</v>
      </c>
    </row>
    <row r="26" spans="1:8" ht="62.25" customHeight="1" x14ac:dyDescent="0.3">
      <c r="A26" s="7" t="s">
        <v>23</v>
      </c>
      <c r="B26" s="12" t="s">
        <v>43</v>
      </c>
      <c r="C26" s="7" t="s">
        <v>63</v>
      </c>
      <c r="D26" s="8">
        <v>123209221.18000001</v>
      </c>
      <c r="E26" s="8">
        <f t="shared" si="3"/>
        <v>123209221.18000001</v>
      </c>
      <c r="F26" s="8">
        <v>104550751.95</v>
      </c>
      <c r="G26" s="8">
        <f t="shared" si="4"/>
        <v>18658469.230000004</v>
      </c>
      <c r="H26" s="8">
        <f t="shared" si="5"/>
        <v>84.856272078255174</v>
      </c>
    </row>
    <row r="27" spans="1:8" ht="78" x14ac:dyDescent="0.3">
      <c r="A27" s="7" t="s">
        <v>24</v>
      </c>
      <c r="B27" s="12" t="s">
        <v>50</v>
      </c>
      <c r="C27" s="7" t="s">
        <v>64</v>
      </c>
      <c r="D27" s="8">
        <v>1193951258.4100001</v>
      </c>
      <c r="E27" s="8">
        <f t="shared" si="3"/>
        <v>1193951258.4100001</v>
      </c>
      <c r="F27" s="8">
        <v>1183017873.24</v>
      </c>
      <c r="G27" s="8">
        <f t="shared" si="4"/>
        <v>10933385.170000076</v>
      </c>
      <c r="H27" s="8">
        <f t="shared" si="5"/>
        <v>99.084268717589012</v>
      </c>
    </row>
    <row r="28" spans="1:8" ht="98.25" customHeight="1" x14ac:dyDescent="0.3">
      <c r="A28" s="7" t="s">
        <v>82</v>
      </c>
      <c r="B28" s="12" t="s">
        <v>51</v>
      </c>
      <c r="C28" s="7" t="s">
        <v>83</v>
      </c>
      <c r="D28" s="8">
        <v>107128104.08</v>
      </c>
      <c r="E28" s="8">
        <f t="shared" si="3"/>
        <v>107128104.08</v>
      </c>
      <c r="F28" s="8">
        <v>107128104.08</v>
      </c>
      <c r="G28" s="8">
        <f t="shared" si="4"/>
        <v>0</v>
      </c>
      <c r="H28" s="8">
        <f t="shared" si="5"/>
        <v>100</v>
      </c>
    </row>
    <row r="29" spans="1:8" ht="54.75" customHeight="1" x14ac:dyDescent="0.3">
      <c r="A29" s="7" t="s">
        <v>49</v>
      </c>
      <c r="B29" s="12" t="s">
        <v>52</v>
      </c>
      <c r="C29" s="7" t="s">
        <v>84</v>
      </c>
      <c r="D29" s="8">
        <v>1435642261.98</v>
      </c>
      <c r="E29" s="8">
        <f t="shared" si="3"/>
        <v>1435642261.98</v>
      </c>
      <c r="F29" s="8">
        <v>1402276632.4100001</v>
      </c>
      <c r="G29" s="8">
        <f t="shared" si="4"/>
        <v>33365629.569999933</v>
      </c>
      <c r="H29" s="8">
        <f t="shared" si="5"/>
        <v>97.675909211255529</v>
      </c>
    </row>
    <row r="30" spans="1:8" ht="39" customHeight="1" x14ac:dyDescent="0.3">
      <c r="A30" s="14" t="s">
        <v>71</v>
      </c>
      <c r="B30" s="12" t="s">
        <v>55</v>
      </c>
      <c r="C30" s="7" t="s">
        <v>85</v>
      </c>
      <c r="D30" s="8">
        <v>165610290</v>
      </c>
      <c r="E30" s="8">
        <f t="shared" si="3"/>
        <v>165610290</v>
      </c>
      <c r="F30" s="8">
        <v>111126736.08</v>
      </c>
      <c r="G30" s="8">
        <f t="shared" si="4"/>
        <v>54483553.920000002</v>
      </c>
      <c r="H30" s="8">
        <f t="shared" si="5"/>
        <v>67.101347434389496</v>
      </c>
    </row>
    <row r="31" spans="1:8" ht="45" customHeight="1" x14ac:dyDescent="0.3">
      <c r="A31" s="7" t="s">
        <v>71</v>
      </c>
      <c r="B31" s="12" t="s">
        <v>88</v>
      </c>
      <c r="C31" s="7" t="s">
        <v>86</v>
      </c>
      <c r="D31" s="8">
        <v>105775797.31</v>
      </c>
      <c r="E31" s="8">
        <f t="shared" si="3"/>
        <v>105775797.31</v>
      </c>
      <c r="F31" s="8">
        <v>105775797.31</v>
      </c>
      <c r="G31" s="8">
        <f t="shared" si="4"/>
        <v>0</v>
      </c>
      <c r="H31" s="8">
        <f t="shared" si="5"/>
        <v>100</v>
      </c>
    </row>
    <row r="32" spans="1:8" ht="15.6" hidden="1" x14ac:dyDescent="0.3">
      <c r="A32" s="7" t="s">
        <v>71</v>
      </c>
      <c r="B32" s="7" t="s">
        <v>54</v>
      </c>
      <c r="C32" s="7" t="s">
        <v>72</v>
      </c>
      <c r="D32" s="8"/>
      <c r="E32" s="8">
        <f t="shared" si="3"/>
        <v>0</v>
      </c>
      <c r="F32" s="8"/>
      <c r="G32" s="8">
        <f t="shared" si="4"/>
        <v>0</v>
      </c>
      <c r="H32" s="8" t="e">
        <f t="shared" si="5"/>
        <v>#DIV/0!</v>
      </c>
    </row>
    <row r="33" spans="1:8" ht="80.25" hidden="1" customHeight="1" x14ac:dyDescent="0.3">
      <c r="A33" s="7" t="s">
        <v>47</v>
      </c>
      <c r="B33" s="12" t="s">
        <v>52</v>
      </c>
      <c r="C33" s="7" t="s">
        <v>65</v>
      </c>
      <c r="D33" s="8">
        <f>SUM(D34:D36)</f>
        <v>0</v>
      </c>
      <c r="E33" s="8">
        <f>SUM(E34:E36)</f>
        <v>0</v>
      </c>
      <c r="F33" s="8">
        <f>SUM(F34:F36)</f>
        <v>0</v>
      </c>
      <c r="G33" s="8">
        <f>SUM(G34:G36)</f>
        <v>0</v>
      </c>
      <c r="H33" s="8" t="e">
        <f t="shared" si="5"/>
        <v>#DIV/0!</v>
      </c>
    </row>
    <row r="34" spans="1:8" ht="33" hidden="1" customHeight="1" x14ac:dyDescent="0.3">
      <c r="A34" s="7" t="s">
        <v>48</v>
      </c>
      <c r="B34" s="7" t="s">
        <v>53</v>
      </c>
      <c r="C34" s="7" t="s">
        <v>66</v>
      </c>
      <c r="D34" s="8"/>
      <c r="E34" s="8">
        <f t="shared" si="3"/>
        <v>0</v>
      </c>
      <c r="F34" s="8"/>
      <c r="G34" s="8">
        <f t="shared" ref="G34:G36" si="6">E34-F34</f>
        <v>0</v>
      </c>
      <c r="H34" s="8" t="e">
        <f t="shared" si="5"/>
        <v>#DIV/0!</v>
      </c>
    </row>
    <row r="35" spans="1:8" ht="60.75" hidden="1" customHeight="1" x14ac:dyDescent="0.3">
      <c r="A35" s="7" t="s">
        <v>70</v>
      </c>
      <c r="B35" s="7" t="s">
        <v>54</v>
      </c>
      <c r="C35" s="7" t="s">
        <v>68</v>
      </c>
      <c r="D35" s="8"/>
      <c r="E35" s="8">
        <f t="shared" ref="E35" si="7">D35</f>
        <v>0</v>
      </c>
      <c r="F35" s="8"/>
      <c r="G35" s="8">
        <f t="shared" ref="G35" si="8">E35-F35</f>
        <v>0</v>
      </c>
      <c r="H35" s="8" t="e">
        <f t="shared" ref="H35" si="9">F35/E35*100</f>
        <v>#DIV/0!</v>
      </c>
    </row>
    <row r="36" spans="1:8" ht="40.5" hidden="1" customHeight="1" x14ac:dyDescent="0.3">
      <c r="A36" s="7" t="s">
        <v>49</v>
      </c>
      <c r="B36" s="7" t="s">
        <v>69</v>
      </c>
      <c r="C36" s="7" t="s">
        <v>67</v>
      </c>
      <c r="D36" s="8"/>
      <c r="E36" s="8">
        <f t="shared" si="3"/>
        <v>0</v>
      </c>
      <c r="F36" s="8"/>
      <c r="G36" s="8">
        <f t="shared" si="6"/>
        <v>0</v>
      </c>
      <c r="H36" s="8" t="e">
        <f t="shared" si="5"/>
        <v>#DIV/0!</v>
      </c>
    </row>
    <row r="37" spans="1:8" ht="162" hidden="1" customHeight="1" x14ac:dyDescent="0.3">
      <c r="A37" s="10" t="s">
        <v>44</v>
      </c>
      <c r="B37" s="12" t="s">
        <v>55</v>
      </c>
      <c r="C37" s="7"/>
      <c r="D37" s="8">
        <v>0</v>
      </c>
      <c r="E37" s="8">
        <f t="shared" si="3"/>
        <v>0</v>
      </c>
      <c r="F37" s="8">
        <v>0</v>
      </c>
      <c r="G37" s="8">
        <f t="shared" si="4"/>
        <v>0</v>
      </c>
      <c r="H37" s="8" t="e">
        <f t="shared" si="5"/>
        <v>#DIV/0!</v>
      </c>
    </row>
    <row r="38" spans="1:8" ht="162" hidden="1" customHeight="1" x14ac:dyDescent="0.25">
      <c r="A38" s="10" t="s">
        <v>44</v>
      </c>
      <c r="B38" s="12" t="s">
        <v>55</v>
      </c>
      <c r="C38" s="7"/>
      <c r="D38" s="8"/>
      <c r="E38" s="8">
        <f t="shared" si="3"/>
        <v>0</v>
      </c>
      <c r="F38" s="8"/>
      <c r="G38" s="8">
        <f t="shared" si="4"/>
        <v>0</v>
      </c>
      <c r="H38" s="8" t="e">
        <f t="shared" si="5"/>
        <v>#DIV/0!</v>
      </c>
    </row>
    <row r="39" spans="1:8" ht="15.6" x14ac:dyDescent="0.3">
      <c r="A39" s="2"/>
      <c r="B39" s="2"/>
      <c r="C39" s="2"/>
      <c r="D39" s="2"/>
      <c r="E39" s="2"/>
      <c r="F39" s="2"/>
      <c r="G39" s="2"/>
      <c r="H39" s="2"/>
    </row>
    <row r="40" spans="1:8" ht="15.6" x14ac:dyDescent="0.3">
      <c r="A40" s="2" t="s">
        <v>29</v>
      </c>
      <c r="B40" s="2"/>
      <c r="C40" s="2"/>
      <c r="D40" s="2"/>
      <c r="E40" s="2"/>
      <c r="F40" s="2"/>
      <c r="G40" s="2"/>
      <c r="H40" s="2"/>
    </row>
    <row r="41" spans="1:8" ht="15.6" x14ac:dyDescent="0.3">
      <c r="A41" s="2" t="s">
        <v>75</v>
      </c>
      <c r="B41" s="2"/>
      <c r="C41" s="2"/>
      <c r="D41" s="13"/>
      <c r="E41" s="13"/>
      <c r="F41" s="2"/>
      <c r="G41" s="2" t="s">
        <v>78</v>
      </c>
      <c r="H41" s="2"/>
    </row>
    <row r="42" spans="1:8" ht="15.6" x14ac:dyDescent="0.3">
      <c r="A42" s="2"/>
      <c r="B42" s="2"/>
      <c r="C42" s="2"/>
      <c r="D42" s="2"/>
      <c r="E42" s="2"/>
      <c r="F42" s="2"/>
      <c r="G42" s="2"/>
      <c r="H42" s="2"/>
    </row>
    <row r="43" spans="1:8" ht="15.6" x14ac:dyDescent="0.3">
      <c r="A43" s="2"/>
      <c r="B43" s="2"/>
      <c r="C43" s="2"/>
      <c r="D43" s="2"/>
      <c r="E43" s="2"/>
      <c r="F43" s="2"/>
      <c r="G43" s="2"/>
      <c r="H43" s="2"/>
    </row>
    <row r="44" spans="1:8" ht="15.6" x14ac:dyDescent="0.3">
      <c r="A44" s="2"/>
      <c r="B44" s="2"/>
      <c r="C44" s="2"/>
      <c r="D44" s="2"/>
      <c r="E44" s="2"/>
      <c r="F44" s="2"/>
      <c r="G44" s="2"/>
      <c r="H44" s="2"/>
    </row>
    <row r="45" spans="1:8" ht="15.6" x14ac:dyDescent="0.3">
      <c r="A45" s="2"/>
      <c r="B45" s="2"/>
      <c r="C45" s="2"/>
      <c r="D45" s="2"/>
      <c r="E45" s="2"/>
      <c r="F45" s="2"/>
      <c r="G45" s="2"/>
      <c r="H45" s="2"/>
    </row>
    <row r="46" spans="1:8" ht="15.6" x14ac:dyDescent="0.3">
      <c r="A46" s="2"/>
      <c r="B46" s="2"/>
      <c r="C46" s="2"/>
      <c r="D46" s="2"/>
      <c r="E46" s="2"/>
      <c r="F46" s="2"/>
      <c r="G46" s="2"/>
      <c r="H46" s="2"/>
    </row>
    <row r="47" spans="1:8" ht="15.6" x14ac:dyDescent="0.3">
      <c r="A47" s="2" t="s">
        <v>76</v>
      </c>
      <c r="B47" s="2"/>
      <c r="C47" s="2"/>
      <c r="D47" s="2"/>
      <c r="E47" s="2"/>
      <c r="F47" s="2"/>
      <c r="G47" s="2"/>
      <c r="H47" s="2"/>
    </row>
    <row r="48" spans="1:8" x14ac:dyDescent="0.3">
      <c r="A48" s="15" t="s">
        <v>89</v>
      </c>
    </row>
  </sheetData>
  <mergeCells count="8">
    <mergeCell ref="A1:G1"/>
    <mergeCell ref="G11:H11"/>
    <mergeCell ref="A11:A12"/>
    <mergeCell ref="B11:B12"/>
    <mergeCell ref="C11:C12"/>
    <mergeCell ref="D11:D12"/>
    <mergeCell ref="E11:E12"/>
    <mergeCell ref="F11:F12"/>
  </mergeCells>
  <pageMargins left="0.19685039370078741" right="0.11811023622047245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2020-04-09T11:57:10Z</dcterms:modified>
</cp:coreProperties>
</file>